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phygroup-my.sharepoint.com/personal/allenelliott_murphygroup_ie/Documents/Documents/"/>
    </mc:Choice>
  </mc:AlternateContent>
  <xr:revisionPtr revIDLastSave="27" documentId="8_{6F2F1816-6F05-4208-85BF-D471D10EA7CD}" xr6:coauthVersionLast="47" xr6:coauthVersionMax="47" xr10:uidLastSave="{0CFFBA0F-D374-45AE-8261-69EC6067A3C9}"/>
  <bookViews>
    <workbookView xWindow="28680" yWindow="-225" windowWidth="29040" windowHeight="15720" xr2:uid="{077C8010-9AAD-40D0-AE18-2D6A17956FFA}"/>
  </bookViews>
  <sheets>
    <sheet name="Sheet1" sheetId="1" r:id="rId1"/>
  </sheets>
  <definedNames>
    <definedName name="_xlnm._FilterDatabase" localSheetId="0" hidden="1">Sheet1!$A$3:$X$19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W17" i="1"/>
  <c r="W9" i="1"/>
  <c r="S20" i="1"/>
  <c r="S13" i="1" s="1"/>
  <c r="U20" i="1"/>
  <c r="U13" i="1" s="1"/>
  <c r="M7" i="1"/>
  <c r="M11" i="1"/>
  <c r="M13" i="1"/>
  <c r="M15" i="1"/>
  <c r="Q20" i="1"/>
  <c r="O20" i="1"/>
  <c r="M20" i="1"/>
  <c r="M9" i="1" s="1"/>
  <c r="K20" i="1"/>
  <c r="K13" i="1" s="1"/>
  <c r="I20" i="1"/>
  <c r="I17" i="1" s="1"/>
  <c r="G20" i="1"/>
  <c r="G13" i="1" s="1"/>
  <c r="E20" i="1"/>
  <c r="E15" i="1" s="1"/>
  <c r="C20" i="1"/>
  <c r="C15" i="1" s="1"/>
  <c r="Q19" i="1" l="1"/>
  <c r="O3" i="1"/>
  <c r="Q3" i="1"/>
  <c r="U5" i="1"/>
  <c r="U9" i="1"/>
  <c r="Q11" i="1"/>
  <c r="Q9" i="1"/>
  <c r="U17" i="1"/>
  <c r="E13" i="1"/>
  <c r="U3" i="1"/>
  <c r="U7" i="1"/>
  <c r="U19" i="1" s="1"/>
  <c r="Q7" i="1"/>
  <c r="G17" i="1"/>
  <c r="Q5" i="1"/>
  <c r="U11" i="1"/>
  <c r="Q15" i="1"/>
  <c r="E11" i="1"/>
  <c r="I3" i="1"/>
  <c r="I15" i="1"/>
  <c r="Q17" i="1"/>
  <c r="S19" i="1"/>
  <c r="C9" i="1"/>
  <c r="C13" i="1"/>
  <c r="C11" i="1"/>
  <c r="C7" i="1"/>
  <c r="C5" i="1"/>
  <c r="S11" i="1"/>
  <c r="S9" i="1"/>
  <c r="S5" i="1"/>
  <c r="G19" i="1"/>
  <c r="K9" i="1"/>
  <c r="K7" i="1"/>
  <c r="K19" i="1" s="1"/>
  <c r="E3" i="1"/>
  <c r="I9" i="1"/>
  <c r="K5" i="1"/>
  <c r="O9" i="1"/>
  <c r="E5" i="1"/>
  <c r="I7" i="1"/>
  <c r="K17" i="1"/>
  <c r="O7" i="1"/>
  <c r="O19" i="1" s="1"/>
  <c r="E9" i="1"/>
  <c r="I5" i="1"/>
  <c r="O5" i="1"/>
  <c r="S3" i="1"/>
  <c r="C3" i="1"/>
  <c r="E19" i="1"/>
  <c r="G3" i="1"/>
  <c r="I13" i="1"/>
  <c r="M5" i="1"/>
  <c r="O13" i="1"/>
  <c r="S17" i="1"/>
  <c r="C17" i="1"/>
  <c r="E17" i="1"/>
  <c r="G5" i="1"/>
  <c r="I19" i="1"/>
  <c r="M19" i="1"/>
  <c r="O15" i="1"/>
  <c r="S15" i="1"/>
  <c r="G9" i="1"/>
  <c r="M17" i="1"/>
  <c r="G15" i="1"/>
  <c r="K3" i="1"/>
  <c r="G11" i="1"/>
  <c r="K11" i="1"/>
  <c r="W15" i="1" l="1"/>
  <c r="W7" i="1"/>
  <c r="W13" i="1"/>
  <c r="W5" i="1"/>
  <c r="W11" i="1"/>
  <c r="W19" i="1"/>
  <c r="W3" i="1"/>
</calcChain>
</file>

<file path=xl/sharedStrings.xml><?xml version="1.0" encoding="utf-8"?>
<sst xmlns="http://schemas.openxmlformats.org/spreadsheetml/2006/main" count="21" uniqueCount="21">
  <si>
    <t>John Phillip</t>
  </si>
  <si>
    <t>Ian Mason</t>
  </si>
  <si>
    <t>Mark Redsell</t>
  </si>
  <si>
    <t>Phil Taylor</t>
  </si>
  <si>
    <t>William Fourrie</t>
  </si>
  <si>
    <t>Allen Elliott</t>
  </si>
  <si>
    <t>Mike Evans</t>
  </si>
  <si>
    <t>Bruce Hudson</t>
  </si>
  <si>
    <t>Peter Gunning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</si>
  <si>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</si>
  <si>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</si>
  <si>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</si>
  <si>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</si>
  <si>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</si>
  <si>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</si>
  <si>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</si>
  <si>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</si>
  <si>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</si>
  <si>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 xml:space="preserve">Position </t>
  </si>
  <si>
    <t>Round 10</t>
  </si>
  <si>
    <t>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</si>
</sst>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3" borderId="6" xfId="0" applyFill="1" applyBorder="1"/>
    <xf numFmtId="0" fontId="0" fillId="3" borderId="4" xfId="0" applyFill="1" applyBorder="1"/>
    <xf numFmtId="0" fontId="0" fillId="0" borderId="6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F9AF-7717-4C9B-AC32-0D14519A609A}">
  <dimension ref="A1:Y20"/>
  <sheetViews>
    <sheetView tabSelected="1" workbookViewId="0">
      <selection activeCell="Y28" sqref="X28:Y28"/>
    </sheetView>
  </sheetViews>
  <sheetFormatPr defaultRowHeight="14.5" x14ac:dyDescent="0.35"/>
  <cols>
    <col min="1" max="1" width="20.1796875" customWidth="1"/>
    <col min="3" max="3" width="9.81640625" bestFit="1" customWidth="1"/>
  </cols>
  <sheetData>
    <row r="1" spans="1:25" ht="15" thickBot="1" x14ac:dyDescent="0.4"/>
    <row r="2" spans="1:25" x14ac:dyDescent="0.35">
      <c r="B2" s="1" t="s">
        <v>9</v>
      </c>
      <c r="C2" s="2"/>
      <c r="D2" s="1" t="s">
        <v>10</v>
      </c>
      <c r="E2" s="2"/>
      <c r="F2" s="1" t="s">
        <v>11</v>
      </c>
      <c r="G2" s="2"/>
      <c r="H2" s="1" t="s">
        <v>12</v>
      </c>
      <c r="I2" s="2"/>
      <c r="J2" s="1" t="s">
        <v>13</v>
      </c>
      <c r="K2" s="2"/>
      <c r="L2" s="1" t="s">
        <v>14</v>
      </c>
      <c r="M2" s="2"/>
      <c r="N2" s="1" t="s">
        <v>15</v>
      </c>
      <c r="O2" s="2"/>
      <c r="P2" s="1" t="s">
        <v>16</v>
      </c>
      <c r="Q2" s="2"/>
      <c r="R2" s="1" t="s">
        <v>17</v>
      </c>
      <c r="S2" s="2"/>
      <c r="T2" s="1" t="s">
        <v>19</v>
      </c>
      <c r="U2" s="2"/>
      <c r="W2" s="13" t="s">
        <v>20</v>
      </c>
      <c r="Y2" s="13" t="s">
        <v>18</v>
      </c>
    </row>
    <row r="3" spans="1:25" x14ac:dyDescent="0.35">
      <c r="A3" t="s">
        <v>0</v>
      </c>
      <c r="B3" s="3">
        <v>47.14</v>
      </c>
      <c r="C3" s="4">
        <f>$C$20/B3</f>
        <v>961.60373355960962</v>
      </c>
      <c r="D3" s="3">
        <v>50.14</v>
      </c>
      <c r="E3" s="4">
        <f>$E$20/D3</f>
        <v>965.0977263661747</v>
      </c>
      <c r="F3" s="3">
        <v>55.91</v>
      </c>
      <c r="G3" s="4">
        <f>G20/F3</f>
        <v>908.78197102486149</v>
      </c>
      <c r="H3" s="3">
        <v>54.52</v>
      </c>
      <c r="I3" s="5">
        <f>$I$20/H3</f>
        <v>794.20396184886272</v>
      </c>
      <c r="J3" s="3">
        <v>61.08</v>
      </c>
      <c r="K3" s="4">
        <f>$K$20/J3</f>
        <v>781.9253438113949</v>
      </c>
      <c r="L3" s="3">
        <v>46.69</v>
      </c>
      <c r="M3" s="8">
        <v>1000</v>
      </c>
      <c r="N3" s="3">
        <v>61.84</v>
      </c>
      <c r="O3" s="11">
        <f>$O$20/N3</f>
        <v>769.40491591203102</v>
      </c>
      <c r="P3" s="3">
        <v>67.53</v>
      </c>
      <c r="Q3" s="4">
        <f>$Q$20/P3</f>
        <v>808.82570709314382</v>
      </c>
      <c r="R3" s="3">
        <v>63.98</v>
      </c>
      <c r="S3" s="4">
        <f>$S$20/R3</f>
        <v>818.22444513910602</v>
      </c>
      <c r="T3" s="3">
        <v>63.95</v>
      </c>
      <c r="U3" s="4">
        <f>$U$20/T3</f>
        <v>874.7458952306489</v>
      </c>
      <c r="W3" s="14">
        <f>C3+E3+G3+I3+K3+M3+O22+Q3+S3+U3</f>
        <v>7913.4087840738021</v>
      </c>
      <c r="Y3" s="14">
        <v>5</v>
      </c>
    </row>
    <row r="4" spans="1:25" x14ac:dyDescent="0.35">
      <c r="B4" s="3"/>
      <c r="C4" s="4"/>
      <c r="D4" s="3"/>
      <c r="E4" s="4"/>
      <c r="F4" s="3"/>
      <c r="G4" s="4"/>
      <c r="H4" s="3"/>
      <c r="I4" s="4"/>
      <c r="J4" s="3"/>
      <c r="K4" s="4"/>
      <c r="L4" s="3"/>
      <c r="M4" s="4"/>
      <c r="N4" s="3"/>
      <c r="O4" s="4"/>
      <c r="P4" s="3"/>
      <c r="Q4" s="4"/>
      <c r="R4" s="3"/>
      <c r="S4" s="4"/>
      <c r="T4" s="3"/>
      <c r="U4" s="4"/>
      <c r="W4" s="14"/>
      <c r="Y4" s="14"/>
    </row>
    <row r="5" spans="1:25" x14ac:dyDescent="0.35">
      <c r="A5" t="s">
        <v>1</v>
      </c>
      <c r="B5" s="3">
        <v>52.93</v>
      </c>
      <c r="C5" s="4">
        <f>$C$20/B5</f>
        <v>856.4141318722842</v>
      </c>
      <c r="D5" s="3">
        <v>57.43</v>
      </c>
      <c r="E5" s="4">
        <f>$E$20/D5</f>
        <v>842.5909803238726</v>
      </c>
      <c r="F5" s="3">
        <v>65.239999999999995</v>
      </c>
      <c r="G5" s="4">
        <f>G20/F5</f>
        <v>778.81667688534651</v>
      </c>
      <c r="H5" s="3">
        <v>60.13</v>
      </c>
      <c r="I5" s="4">
        <f>$I$20/H5</f>
        <v>720.10643605521363</v>
      </c>
      <c r="J5" s="3">
        <v>68.05</v>
      </c>
      <c r="K5" s="5">
        <f>$K$20/J5</f>
        <v>701.83688464364445</v>
      </c>
      <c r="L5" s="3">
        <v>71.58</v>
      </c>
      <c r="M5" s="11">
        <f>$M$20/L5</f>
        <v>652.27717239452363</v>
      </c>
      <c r="N5" s="3">
        <v>52.63</v>
      </c>
      <c r="O5" s="4">
        <f>$O$20/N5</f>
        <v>904.04712141364234</v>
      </c>
      <c r="P5" s="3">
        <v>63.42</v>
      </c>
      <c r="Q5" s="4">
        <f>$Q$20/P5</f>
        <v>861.24251024913269</v>
      </c>
      <c r="R5" s="3">
        <v>58.66</v>
      </c>
      <c r="S5" s="4">
        <f>$S$20/R5</f>
        <v>892.43095806341637</v>
      </c>
      <c r="T5" s="3">
        <v>79.25</v>
      </c>
      <c r="U5" s="4">
        <f>$U$20/T5</f>
        <v>705.86750788643531</v>
      </c>
      <c r="W5" s="14">
        <f>C5+E5+G5+I5+K5+M22+O5+Q5+S5+U5</f>
        <v>7263.3532073929882</v>
      </c>
      <c r="Y5" s="14">
        <v>8</v>
      </c>
    </row>
    <row r="6" spans="1:25" x14ac:dyDescent="0.35">
      <c r="B6" s="3"/>
      <c r="C6" s="4"/>
      <c r="D6" s="3"/>
      <c r="E6" s="4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W6" s="14"/>
      <c r="Y6" s="14"/>
    </row>
    <row r="7" spans="1:25" x14ac:dyDescent="0.35">
      <c r="A7" t="s">
        <v>2</v>
      </c>
      <c r="B7" s="3">
        <v>46.76</v>
      </c>
      <c r="C7" s="4">
        <f>$C$20/B7</f>
        <v>969.41830624465354</v>
      </c>
      <c r="D7" s="3">
        <v>48.39</v>
      </c>
      <c r="E7" s="8">
        <v>1000</v>
      </c>
      <c r="F7" s="3">
        <v>50.81</v>
      </c>
      <c r="G7" s="8">
        <v>1000</v>
      </c>
      <c r="H7" s="3">
        <v>59.16</v>
      </c>
      <c r="I7" s="11">
        <f>$I$20/H7</f>
        <v>731.9134550371873</v>
      </c>
      <c r="J7" s="3">
        <v>57.86</v>
      </c>
      <c r="K7" s="5">
        <f>$K$20/J7</f>
        <v>825.44071897684069</v>
      </c>
      <c r="L7" s="3">
        <v>50.56</v>
      </c>
      <c r="M7" s="4">
        <f>$M$20/L7</f>
        <v>923.45727848101262</v>
      </c>
      <c r="N7" s="3">
        <v>50.26</v>
      </c>
      <c r="O7" s="4">
        <f>$O$20/N7</f>
        <v>946.67727815360126</v>
      </c>
      <c r="P7" s="3">
        <v>63.63</v>
      </c>
      <c r="Q7" s="4">
        <f>$Q$20/P7</f>
        <v>858.40012572685839</v>
      </c>
      <c r="R7" s="3">
        <v>52.35</v>
      </c>
      <c r="S7" s="8">
        <v>1000</v>
      </c>
      <c r="T7" s="3">
        <v>58.54</v>
      </c>
      <c r="U7" s="4">
        <f>$U$20/T7</f>
        <v>955.58592415442433</v>
      </c>
      <c r="W7" s="14">
        <f>C7+E7+G7+I23+K7+M7+O7+Q7+S7+U7</f>
        <v>8478.9796317373912</v>
      </c>
      <c r="Y7" s="14">
        <v>1</v>
      </c>
    </row>
    <row r="8" spans="1:25" x14ac:dyDescent="0.35">
      <c r="B8" s="3"/>
      <c r="C8" s="4"/>
      <c r="D8" s="3"/>
      <c r="E8" s="4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4"/>
      <c r="R8" s="3"/>
      <c r="S8" s="4"/>
      <c r="T8" s="3"/>
      <c r="U8" s="4"/>
      <c r="W8" s="14"/>
      <c r="Y8" s="14"/>
    </row>
    <row r="9" spans="1:25" x14ac:dyDescent="0.35">
      <c r="A9" t="s">
        <v>3</v>
      </c>
      <c r="B9" s="3">
        <v>53.38</v>
      </c>
      <c r="C9" s="4">
        <f>$C$20/B9</f>
        <v>849.19445485200447</v>
      </c>
      <c r="D9" s="3">
        <v>54.6</v>
      </c>
      <c r="E9" s="4">
        <f>$E$20/D9</f>
        <v>886.26373626373629</v>
      </c>
      <c r="F9" s="3">
        <v>60.07</v>
      </c>
      <c r="G9" s="4">
        <f>$G$20/F9</f>
        <v>845.84651240219739</v>
      </c>
      <c r="H9" s="3">
        <v>46.72</v>
      </c>
      <c r="I9" s="4">
        <f>$I$20/H9</f>
        <v>926.79794520547944</v>
      </c>
      <c r="J9" s="3">
        <v>57.83</v>
      </c>
      <c r="K9" s="4">
        <f>$K$20/J9</f>
        <v>825.86892616289128</v>
      </c>
      <c r="L9" s="3">
        <v>62.47</v>
      </c>
      <c r="M9" s="5">
        <f>$M$20/L9</f>
        <v>747.39875140067238</v>
      </c>
      <c r="N9" s="3">
        <v>55.98</v>
      </c>
      <c r="O9" s="4">
        <f>$O$20/N9</f>
        <v>849.94640943194008</v>
      </c>
      <c r="P9" s="3">
        <v>69.92</v>
      </c>
      <c r="Q9" s="4">
        <f>$Q$20/P9</f>
        <v>781.17848970251714</v>
      </c>
      <c r="R9" s="3">
        <v>74.89</v>
      </c>
      <c r="S9" s="11">
        <f>$S$20/R9</f>
        <v>699.02523701428765</v>
      </c>
      <c r="T9" s="3">
        <v>77.72</v>
      </c>
      <c r="U9" s="5">
        <f>$U$20/T9</f>
        <v>719.76325270200721</v>
      </c>
      <c r="W9" s="16">
        <f>C9+E9+G9+I9+K9+M9+O9+Q9+U9+U23</f>
        <v>7432.2584781234455</v>
      </c>
      <c r="Y9" s="14">
        <v>7</v>
      </c>
    </row>
    <row r="10" spans="1:25" x14ac:dyDescent="0.35">
      <c r="B10" s="3"/>
      <c r="C10" s="4"/>
      <c r="D10" s="3"/>
      <c r="E10" s="4"/>
      <c r="F10" s="3"/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W10" s="16"/>
      <c r="Y10" s="14"/>
    </row>
    <row r="11" spans="1:25" x14ac:dyDescent="0.35">
      <c r="A11" t="s">
        <v>4</v>
      </c>
      <c r="B11" s="3">
        <v>50.05</v>
      </c>
      <c r="C11" s="4">
        <f>$C$20/B11</f>
        <v>905.69430569430574</v>
      </c>
      <c r="D11" s="3">
        <v>55.71</v>
      </c>
      <c r="E11" s="4">
        <f>$E$20/D11</f>
        <v>868.60527732902528</v>
      </c>
      <c r="F11" s="3">
        <v>55.95</v>
      </c>
      <c r="G11" s="4">
        <f>$G$20/F11</f>
        <v>908.13226094727429</v>
      </c>
      <c r="H11" s="3">
        <v>43.3</v>
      </c>
      <c r="I11" s="8">
        <v>1000</v>
      </c>
      <c r="J11" s="3">
        <v>58.31</v>
      </c>
      <c r="K11" s="5">
        <f>$K$20/J11</f>
        <v>819.07048533699185</v>
      </c>
      <c r="L11" s="3">
        <v>54.33</v>
      </c>
      <c r="M11" s="4">
        <f>$M$20/L11</f>
        <v>859.37787594330939</v>
      </c>
      <c r="N11" s="3">
        <v>47.58</v>
      </c>
      <c r="O11" s="8">
        <v>1000</v>
      </c>
      <c r="P11" s="3">
        <v>56.42</v>
      </c>
      <c r="Q11" s="4">
        <f>$Q$20/P11</f>
        <v>968.09641970932296</v>
      </c>
      <c r="R11" s="3">
        <v>69.400000000000006</v>
      </c>
      <c r="S11" s="11">
        <f>$S$20/R11</f>
        <v>754.32276657060515</v>
      </c>
      <c r="T11" s="3">
        <v>62.56</v>
      </c>
      <c r="U11" s="4">
        <f>$U$20/T11</f>
        <v>894.18158567774935</v>
      </c>
      <c r="W11" s="16">
        <f>C11+E11+G11+I11+K11+M11+O11+Q11+S22+U11</f>
        <v>8223.1582106379792</v>
      </c>
      <c r="Y11" s="14">
        <v>3</v>
      </c>
    </row>
    <row r="12" spans="1:25" x14ac:dyDescent="0.35">
      <c r="B12" s="3"/>
      <c r="C12" s="4"/>
      <c r="D12" s="3"/>
      <c r="E12" s="4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W12" s="16"/>
      <c r="Y12" s="14"/>
    </row>
    <row r="13" spans="1:25" x14ac:dyDescent="0.35">
      <c r="A13" t="s">
        <v>5</v>
      </c>
      <c r="B13" s="3">
        <v>51.33</v>
      </c>
      <c r="C13" s="4">
        <f>$C$20/B13</f>
        <v>883.10929281122151</v>
      </c>
      <c r="D13" s="3">
        <v>57.4</v>
      </c>
      <c r="E13" s="4">
        <f>$E$20/D13</f>
        <v>843.03135888501743</v>
      </c>
      <c r="F13" s="3">
        <v>57.16</v>
      </c>
      <c r="G13" s="4">
        <f>$G$20/F13</f>
        <v>888.90832750174957</v>
      </c>
      <c r="H13" s="3">
        <v>68.48</v>
      </c>
      <c r="I13" s="11">
        <f>$I$20/H13</f>
        <v>632.30140186915889</v>
      </c>
      <c r="J13" s="3">
        <v>56.6</v>
      </c>
      <c r="K13" s="4">
        <f>$K$20/J13</f>
        <v>843.8162544169611</v>
      </c>
      <c r="L13" s="3">
        <v>63.53</v>
      </c>
      <c r="M13" s="4">
        <f>$M$20/L13</f>
        <v>734.92838029277505</v>
      </c>
      <c r="N13" s="3">
        <v>68.05</v>
      </c>
      <c r="O13" s="5">
        <f>O20/N13</f>
        <v>699.19177075679647</v>
      </c>
      <c r="P13" s="3">
        <v>54.62</v>
      </c>
      <c r="Q13" s="8">
        <v>1000</v>
      </c>
      <c r="R13" s="3">
        <v>73.400000000000006</v>
      </c>
      <c r="S13" s="4">
        <f>$S$20/R13</f>
        <v>713.21525885558583</v>
      </c>
      <c r="T13" s="3">
        <v>60.55</v>
      </c>
      <c r="U13" s="4">
        <f>$U$20/T13</f>
        <v>923.86457473162682</v>
      </c>
      <c r="W13" s="16">
        <f>C13+E13+G13+I23+K13+M13+O13+Q13+S13+U13</f>
        <v>7530.0652182517333</v>
      </c>
      <c r="Y13" s="14">
        <v>6</v>
      </c>
    </row>
    <row r="14" spans="1:25" x14ac:dyDescent="0.35">
      <c r="B14" s="3"/>
      <c r="C14" s="4"/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W14" s="16"/>
      <c r="Y14" s="14"/>
    </row>
    <row r="15" spans="1:25" x14ac:dyDescent="0.35">
      <c r="A15" t="s">
        <v>6</v>
      </c>
      <c r="B15" s="3">
        <v>56.09</v>
      </c>
      <c r="C15" s="5">
        <f>$C$20/B15</f>
        <v>808.16544838652158</v>
      </c>
      <c r="D15" s="3">
        <v>50.77</v>
      </c>
      <c r="E15" s="4">
        <f>$E$20/D15</f>
        <v>953.12192239511512</v>
      </c>
      <c r="F15" s="3">
        <v>56.87</v>
      </c>
      <c r="G15" s="4">
        <f>$G$20/F15</f>
        <v>893.44118164234226</v>
      </c>
      <c r="H15" s="3">
        <v>48.2</v>
      </c>
      <c r="I15" s="4">
        <f>$I$20/H15</f>
        <v>898.34024896265555</v>
      </c>
      <c r="J15" s="3">
        <v>47.76</v>
      </c>
      <c r="K15" s="8">
        <v>1000</v>
      </c>
      <c r="L15" s="3">
        <v>65.11</v>
      </c>
      <c r="M15" s="11">
        <f>$M$20/L15</f>
        <v>717.09414836430653</v>
      </c>
      <c r="N15" s="3">
        <v>54.26</v>
      </c>
      <c r="O15" s="4">
        <f>O20/N15</f>
        <v>876.88905270917803</v>
      </c>
      <c r="P15" s="3">
        <v>66.47</v>
      </c>
      <c r="Q15" s="4">
        <f>Q20/P15</f>
        <v>821.72408605385885</v>
      </c>
      <c r="R15" s="3">
        <v>66.66</v>
      </c>
      <c r="S15" s="4">
        <f>$S$20/R15</f>
        <v>785.32853285328542</v>
      </c>
      <c r="T15" s="3">
        <v>55.94</v>
      </c>
      <c r="U15" s="8">
        <v>1000</v>
      </c>
      <c r="W15" s="16">
        <f>C15+E15+G15+I15+K15+M22+O15+Q15+S15+U15</f>
        <v>8037.010473002957</v>
      </c>
      <c r="Y15" s="14">
        <v>4</v>
      </c>
    </row>
    <row r="16" spans="1:25" x14ac:dyDescent="0.35">
      <c r="B16" s="3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W16" s="16"/>
      <c r="Y16" s="14"/>
    </row>
    <row r="17" spans="1:25" x14ac:dyDescent="0.35">
      <c r="A17" t="s">
        <v>7</v>
      </c>
      <c r="B17" s="3">
        <v>59.7</v>
      </c>
      <c r="C17" s="4">
        <f>$C$20/B17</f>
        <v>759.2964824120603</v>
      </c>
      <c r="D17" s="3">
        <v>58.59</v>
      </c>
      <c r="E17" s="4">
        <f>$E$20/D17</f>
        <v>825.90885816692264</v>
      </c>
      <c r="F17" s="3">
        <v>63.91</v>
      </c>
      <c r="G17" s="4">
        <f>$G$20/F17</f>
        <v>795.0242528555782</v>
      </c>
      <c r="H17" s="3">
        <v>67.67</v>
      </c>
      <c r="I17" s="11">
        <f>$I$20/H17</f>
        <v>639.86995714496823</v>
      </c>
      <c r="J17" s="3">
        <v>73.92</v>
      </c>
      <c r="K17" s="5">
        <f>K20/J17</f>
        <v>646.10389610389609</v>
      </c>
      <c r="L17" s="3">
        <v>65.12</v>
      </c>
      <c r="M17" s="4">
        <f>$M$20/L17</f>
        <v>716.98402948402941</v>
      </c>
      <c r="N17" s="3">
        <v>64.290000000000006</v>
      </c>
      <c r="O17" s="4">
        <f>O20/N17</f>
        <v>740.08399440037329</v>
      </c>
      <c r="P17" s="3">
        <v>72.430000000000007</v>
      </c>
      <c r="Q17" s="4">
        <f>Q20/P17</f>
        <v>754.10741405494957</v>
      </c>
      <c r="R17" s="3">
        <v>67.98</v>
      </c>
      <c r="S17" s="4">
        <f>$S$20/R17</f>
        <v>770.07943512797874</v>
      </c>
      <c r="T17" s="3">
        <v>60.23</v>
      </c>
      <c r="U17" s="4">
        <f>U20/T17</f>
        <v>928.77303669267815</v>
      </c>
      <c r="W17" s="16">
        <f>C17+E17+G17+I22+K17+M17+O17+Q17+S17+U17</f>
        <v>6936.3613992984656</v>
      </c>
      <c r="Y17" s="14">
        <v>9</v>
      </c>
    </row>
    <row r="18" spans="1:25" x14ac:dyDescent="0.35">
      <c r="B18" s="3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  <c r="U18" s="4"/>
      <c r="W18" s="14"/>
      <c r="Y18" s="14"/>
    </row>
    <row r="19" spans="1:25" ht="15" thickBot="1" x14ac:dyDescent="0.4">
      <c r="A19" t="s">
        <v>8</v>
      </c>
      <c r="B19" s="6">
        <v>45.33</v>
      </c>
      <c r="C19" s="7">
        <v>1000</v>
      </c>
      <c r="D19" s="6">
        <v>57.83</v>
      </c>
      <c r="E19" s="9">
        <f>$E$20/D19</f>
        <v>836.76292581705002</v>
      </c>
      <c r="F19" s="6">
        <v>71.87</v>
      </c>
      <c r="G19" s="10">
        <f>$G$20/F19</f>
        <v>706.97091971615407</v>
      </c>
      <c r="H19" s="6">
        <v>55.6</v>
      </c>
      <c r="I19" s="9">
        <f>$I$20/H19</f>
        <v>778.77697841726615</v>
      </c>
      <c r="J19" s="6">
        <v>50.51</v>
      </c>
      <c r="K19" s="12">
        <f>K20/J19</f>
        <v>945.55533557711351</v>
      </c>
      <c r="L19" s="6">
        <v>52.07</v>
      </c>
      <c r="M19" s="12">
        <f>$M$20/L19</f>
        <v>896.67754945265983</v>
      </c>
      <c r="N19" s="6">
        <v>51.6</v>
      </c>
      <c r="O19" s="12">
        <f>O20/N19</f>
        <v>922.09302325581393</v>
      </c>
      <c r="P19" s="6">
        <v>55.83</v>
      </c>
      <c r="Q19" s="12">
        <f>Q20/P19</f>
        <v>978.32706430234646</v>
      </c>
      <c r="R19" s="6">
        <v>56.18</v>
      </c>
      <c r="S19" s="9">
        <f>S20/R19</f>
        <v>931.82627269490922</v>
      </c>
      <c r="T19" s="6">
        <v>57.95</v>
      </c>
      <c r="U19" s="12">
        <f>U20/T19</f>
        <v>965.31492666091458</v>
      </c>
      <c r="W19" s="15">
        <f>C19+E19+G21+I19+K19+M19+O19+Q19+S19+U19</f>
        <v>8255.3340761780728</v>
      </c>
      <c r="Y19" s="15">
        <v>2</v>
      </c>
    </row>
    <row r="20" spans="1:25" hidden="1" x14ac:dyDescent="0.35">
      <c r="C20">
        <f>B19*1000</f>
        <v>45330</v>
      </c>
      <c r="E20">
        <f>D7*1000</f>
        <v>48390</v>
      </c>
      <c r="G20">
        <f>F7*1000</f>
        <v>50810</v>
      </c>
      <c r="I20">
        <f>H11*1000</f>
        <v>43300</v>
      </c>
      <c r="K20">
        <f>J15*1000</f>
        <v>47760</v>
      </c>
      <c r="M20">
        <f>L3*1000</f>
        <v>46690</v>
      </c>
      <c r="O20">
        <f>N11*1000</f>
        <v>47580</v>
      </c>
      <c r="Q20">
        <f>P13*1000</f>
        <v>54620</v>
      </c>
      <c r="S20">
        <f>R7*1000</f>
        <v>52350</v>
      </c>
      <c r="U20">
        <f>T15*1000</f>
        <v>55940</v>
      </c>
    </row>
  </sheetData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Murphy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Allen</dc:creator>
  <cp:lastModifiedBy>Elliott, Allen</cp:lastModifiedBy>
  <dcterms:created xsi:type="dcterms:W3CDTF">2025-05-27T14:54:13Z</dcterms:created>
  <dcterms:modified xsi:type="dcterms:W3CDTF">2025-05-27T16:30:53Z</dcterms:modified>
</cp:coreProperties>
</file>